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Dpto Prescripcion\2022_SISTEMAS IMPER\1.1.1 CUBIERTAS\CT\3. BANTGMS7_web\"/>
    </mc:Choice>
  </mc:AlternateContent>
  <bookViews>
    <workbookView xWindow="240" yWindow="45" windowWidth="18855" windowHeight="11985"/>
  </bookViews>
  <sheets>
    <sheet name="Hoja 1" sheetId="1" r:id="rId1"/>
  </sheets>
  <calcPr calcId="152511"/>
</workbook>
</file>

<file path=xl/calcChain.xml><?xml version="1.0" encoding="utf-8"?>
<calcChain xmlns="http://schemas.openxmlformats.org/spreadsheetml/2006/main">
  <c r="M7" i="1" l="1"/>
  <c r="M14" i="1" l="1"/>
  <c r="M13" i="1"/>
  <c r="M12" i="1"/>
  <c r="M11" i="1"/>
  <c r="M10" i="1"/>
  <c r="M9" i="1"/>
  <c r="M8" i="1"/>
  <c r="L6" i="1"/>
  <c r="M6" i="1" s="1"/>
  <c r="M5" i="1"/>
  <c r="M15" i="1" l="1"/>
  <c r="L16" i="1" l="1"/>
  <c r="M16" i="1" s="1"/>
  <c r="L17" i="1" l="1"/>
  <c r="M17" i="1" s="1"/>
  <c r="L18" i="1" l="1"/>
  <c r="M18" i="1" s="1"/>
  <c r="M19" i="1" s="1"/>
</calcChain>
</file>

<file path=xl/sharedStrings.xml><?xml version="1.0" encoding="utf-8"?>
<sst xmlns="http://schemas.openxmlformats.org/spreadsheetml/2006/main" count="69" uniqueCount="58">
  <si>
    <t>Código</t>
  </si>
  <si>
    <t>Tipo</t>
  </si>
  <si>
    <t>Ud</t>
  </si>
  <si>
    <t>Resumen</t>
  </si>
  <si>
    <t>Cantidad</t>
  </si>
  <si>
    <t>Precio (€)</t>
  </si>
  <si>
    <t>Importe (€)</t>
  </si>
  <si>
    <t>Partida</t>
  </si>
  <si>
    <t>m²</t>
  </si>
  <si>
    <t>Material</t>
  </si>
  <si>
    <t>m²</t>
  </si>
  <si>
    <t>Lámina auxiliar de betún aditivado con plastómero APP, CHOVAPLAST ALUM BV 30 E2</t>
  </si>
  <si>
    <t>Material</t>
  </si>
  <si>
    <t>m²</t>
  </si>
  <si>
    <t>Panel rígido de poliestireno extruido ChovAFOAM 300 M 80 "CHOVA", según UNE-EN 13164, de superficie lisa y mecanizado lateral a media madera, de 80 mm de espesor, resistencia a compresión &gt;= 300 kPa, resistencia térmica 2,2 m²K/W, conductividad térmica 0,036 W/(mK), Euroclase E de reacción al fuego, con código de designación XPS-EN 13164-T1-CS(10/Y)300-DLT(2)5-DS(TH)-WL(T)0,7.</t>
  </si>
  <si>
    <t>Sin clasificar</t>
  </si>
  <si>
    <t>m²</t>
  </si>
  <si>
    <t>Geotextil no tejido compuesto por fibras de poliéster unidas por agujeteado, GEOFIM 200 "CHOVA"</t>
  </si>
  <si>
    <t>Material</t>
  </si>
  <si>
    <t>kg</t>
  </si>
  <si>
    <t>Emulsión asfáltica aniónica con cargas tipo EB SUPERMUL, "CHOVA", según UNE 104231.</t>
  </si>
  <si>
    <t>31060</t>
  </si>
  <si>
    <t>m²</t>
  </si>
  <si>
    <t>Lámina de betún modificado con elastómero SBS, LBM(SBS)-30-FV, POLITABER VEL 30 "CHOVA"</t>
  </si>
  <si>
    <t>Material</t>
  </si>
  <si>
    <t>m²</t>
  </si>
  <si>
    <t>Mano de obra</t>
  </si>
  <si>
    <t>h</t>
  </si>
  <si>
    <t>Mano de obra</t>
  </si>
  <si>
    <t>h</t>
  </si>
  <si>
    <t>Mano de obra</t>
  </si>
  <si>
    <t>h</t>
  </si>
  <si>
    <t>Mano de obra</t>
  </si>
  <si>
    <t>h</t>
  </si>
  <si>
    <t>%</t>
  </si>
  <si>
    <t>%</t>
  </si>
  <si>
    <t>Costes directos complementarios</t>
  </si>
  <si>
    <t>%</t>
  </si>
  <si>
    <t>Puntos singulares. Materiales y mano de obra</t>
  </si>
  <si>
    <t>SISTEMA</t>
  </si>
  <si>
    <t>BANTGMS7</t>
  </si>
  <si>
    <t>Costes indirectos</t>
  </si>
  <si>
    <t>Panel rígido de poliestireno extruido ChovAFOAM 300 M 60 "CHOVA", según UNE-EN 13164, de superficie lisa y mecanizado lateral a media madera, de 60 mm de espesor, resistencia a compresión &gt;= 300 kPa, resistencia térmica 1,8 m²K/W, conductividad térmica 0,034 W/(mK), Euroclase E de reacción al fuego, con código de designación XPS-EN 13164-T1-CS(10/Y)300-DLT(2)5-DS(TH)-WL(T)0,7.</t>
  </si>
  <si>
    <t>Lámina de betún modificado con elastómero SBS, LBM(SBS)-50/G-FP, POLITABER NATURE COMBI 50/G "CHOVA", masa nominal 5 kg/m², con armadura de fieltro de poliéster reforzado y estabilizado de 150 g/m², con autoprotección mineral NATURE. Según UNE-EN 13707.</t>
  </si>
  <si>
    <t>81930A</t>
  </si>
  <si>
    <t>81920A</t>
  </si>
  <si>
    <t>55025E</t>
  </si>
  <si>
    <t>AAI</t>
  </si>
  <si>
    <t>ABI</t>
  </si>
  <si>
    <t>AAT</t>
  </si>
  <si>
    <t>ABT</t>
  </si>
  <si>
    <t>CUBIERTA TÉCNICA NO TRANSITABLE AUTOPROTEGIDA. PANELES SOLARES O INSTALACIONES. BANTGMS7 CHOVA</t>
  </si>
  <si>
    <t>Cubierta plana no transitable, no ventilada, autoprotegida para apoyo de instalaciones sobre bancada, tipo convencional, pendiente del 1% al 15%, compuesta de los siguientes elementos: BARRERA DE VAPOR: lámina de 1 m x 12 m y 3 kg/m2 de betún aditivado con polímeros, sin armadura, acabado interior plástico y exterior hoja de aluminio gofrado, ChovAPLAST ALUM BV 30 E2 (BcV) "CHOVA"; AISLAMIENTO TÉRMICO: panel rígido de poliestireno extruido ChovAFOAM 300 M "CHOVA", según UNE-EN 13164, de superficie lisa y mecanizado lateral a media madera, de 80 mm de espesor, resistencia a compresión &gt;= 300 kPa, panel rígido de poliestireno extruido ChovAFOAM 300 M "CHOVA", según UNE-EN 13164, de superficie lisa y mecanizado lateral a media madera, de 60 mm de espesor, resistencia a compresión &gt;= 300 kPa; geotextil no tejido compuesto por fibras de poliéster unidas por agujeteado, GEOFIM 200 "CHOVA" de masa superficial de 200 g/m²; formación de pendientes y capa de mortero de regulación según exigencias del proyecto  (no incluido); 0,3 kg/m2 de emulsión asfáltica aniónica con cargas tipo EB SUPERMUL "CHOVA"; IMPERMEABILIZACIÓN: tipo bicapa, adherida, compuesta por una lámina de betún modificado con elastómero SBS, LBM(SBS)-30-FV, POLITABER VEL 30 "CHOVA", con armadura de fieltro de fibra de vidrio, y una lámina de betún modificado con elastómero SBS, LBM(SBS)-50/G-FP, POLITABER NATURE COMBI 50/G "CHOVA", con armadura de fieltro de poliéster reforzado y estabilizado con autoprotección mineral NATURE, totalmente adheridas con soplete, sin coincidir sus juntas. 
Incluso parte proporcional de refuerzos en puntos singulares tales como: JUNTA DE DILATACIÓN ESTRUCTURAL en cubierta, formada por: dos bandas de adherencia, de lámina POLITABER BANDA 33 "CHOVA", previa imprimación con SUPERMUL, "CHOVA"; banda de refuerzo de 50 cm de anchura, POLITABER COMBI 40 "CHOVA", formando un fuelle sin adherir en la zona de la junta; cordón de relleno ChovASTAR Mastic 25 "CHOVA", de 25 mm de diámetro; y banda de terminación de 33 cm de anchura, POLITABER COMBI 40 "CHOVA", soldada a la impermeabilización, formando un fuelle sin adherir en la zona de la junta; ENCUENTRO DE PARAMENTO VERTICAL, mediante roza (no incluida), formado por:  escocia o chaflán de mortero, imprimación 0,3 kg/m2 SUPERMUL en paramentos, banda de refuerzo de 33 cm de anchura centrada sobre la junta  POLITABER BANDA 33 "CHOVA" y remate con banda de terminación  con lámina POLITABER NATURE COMBI 50/G BLANCA "CHOVA" , de superficie autoprotegida, ambas soldadas sobre el paramento imprimado en una altura no inferior a 20 cm desde la protección de la cubierta,  acabado sobre  una roza de 3x3 cm (realizada previamente), que se rellena de mortero de cemento (no incluido); ENCUENTRO CON SUMIDERO de salida vertical, realizando un rebaje en el soporte alrededor del sumidero de 6 a 8 mm, en el que se recibirá la impermeabilización formada por: piezas de refuerzo de LBM(SBS)-40-FP, POLITABER COMBI 40 "CHOVA”, sumidero sifónico de caucho EPDM, de salida vertical, de diámetro adecuado, CAZOELTA SIFÓNICA “CHOVA” y pieza de refuerzo superior con lámina POLITABER COMBI 40 “CHOVA” y refuerzos y piezas accesorias prefabricadas en RESTO DE PUNTOS SINGULARES COMO ESQUINAS, ELEMENTOS SALIENTES, JUNTAS DE DILATACIÓN DEL SOPORTE, APOYO DE INSTALACIONES Y PANELES SOLARES sobre capa de protección según proyecto (no incluido) colocada sobre refuerzo con lámina POLITABER NATURE COMBI 50/G BLANCA… Productos con Marcado CE. Sistema, detalles de punto singular y puesta en obra según norma UNE 104401:2013.</t>
  </si>
  <si>
    <t>Oficial 1ª aplicador de láminas impermeabilizantes</t>
  </si>
  <si>
    <t>Ayudante aplicador de láminas impermeabilizantes</t>
  </si>
  <si>
    <t>Oficial 1ª montador de aislamientos</t>
  </si>
  <si>
    <t>Ayudante montador de aislamientos</t>
  </si>
  <si>
    <t>82030G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</si>
</sst>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6" x14ac:knownFonts="1">
    <font>
      <sz val="12"/>
      <color rgb="FF000000"/>
      <name val="Verdana"/>
      <family val="2"/>
    </font>
    <font>
      <b/>
      <sz val="9.9499999999999993"/>
      <color rgb="FF000000"/>
      <name val="Arial"/>
      <family val="2"/>
    </font>
    <font>
      <sz val="8"/>
      <color rgb="FF000000"/>
      <name val="Arial"/>
      <family val="2"/>
    </font>
    <font>
      <b/>
      <sz val="9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39997558519241921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rgb="FF000000"/>
      </bottom>
      <diagonal/>
    </border>
  </borders>
  <cellStyleXfs count="1">
    <xf numFmtId="0" fontId="0" fillId="0" borderId="0"/>
  </cellStyleXfs>
  <cellXfs count="23">
    <xf numFmtId="0" fontId="0" fillId="0" borderId="0" xfId="0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64" fontId="2" fillId="0" borderId="0" xfId="0" applyNumberFormat="1" applyFont="1" applyAlignment="1">
      <alignment horizontal="right" vertical="top" wrapText="1"/>
    </xf>
    <xf numFmtId="4" fontId="2" fillId="0" borderId="0" xfId="0" applyNumberFormat="1" applyFont="1" applyAlignment="1">
      <alignment horizontal="right" vertical="top" wrapText="1"/>
    </xf>
    <xf numFmtId="0" fontId="0" fillId="0" borderId="0" xfId="0" applyFont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0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right" vertical="top" wrapText="1"/>
    </xf>
    <xf numFmtId="4" fontId="4" fillId="2" borderId="1" xfId="0" applyNumberFormat="1" applyFont="1" applyFill="1" applyBorder="1" applyAlignment="1">
      <alignment horizontal="right" vertical="top" wrapText="1"/>
    </xf>
    <xf numFmtId="0" fontId="0" fillId="3" borderId="0" xfId="0" applyFont="1" applyFill="1" applyAlignment="1">
      <alignment horizontal="left" vertical="center"/>
    </xf>
    <xf numFmtId="0" fontId="1" fillId="3" borderId="0" xfId="0" applyFont="1" applyFill="1" applyAlignment="1">
      <alignment vertical="top" wrapText="1"/>
    </xf>
    <xf numFmtId="0" fontId="1" fillId="3" borderId="0" xfId="0" applyFont="1" applyFill="1" applyAlignment="1">
      <alignment horizontal="right" vertical="top" wrapText="1"/>
    </xf>
    <xf numFmtId="0" fontId="2" fillId="3" borderId="0" xfId="0" applyFont="1" applyFill="1" applyAlignment="1">
      <alignment horizontal="right" vertical="top" wrapText="1"/>
    </xf>
    <xf numFmtId="0" fontId="2" fillId="3" borderId="0" xfId="0" applyFont="1" applyFill="1" applyAlignment="1">
      <alignment horizontal="left" vertical="top" wrapText="1"/>
    </xf>
    <xf numFmtId="0" fontId="3" fillId="3" borderId="1" xfId="0" applyFont="1" applyFill="1" applyBorder="1" applyAlignment="1">
      <alignment horizontal="left" vertical="top" wrapText="1"/>
    </xf>
    <xf numFmtId="0" fontId="0" fillId="3" borderId="1" xfId="0" applyFont="1" applyFill="1" applyBorder="1" applyAlignment="1">
      <alignment horizontal="left" vertical="top" wrapText="1"/>
    </xf>
    <xf numFmtId="0" fontId="3" fillId="3" borderId="1" xfId="0" applyFont="1" applyFill="1" applyBorder="1" applyAlignment="1">
      <alignment horizontal="right" vertical="top" wrapText="1"/>
    </xf>
    <xf numFmtId="0" fontId="2" fillId="0" borderId="0" xfId="0" applyFont="1" applyAlignment="1">
      <alignment horizontal="justify" vertical="top" wrapText="1"/>
    </xf>
    <xf numFmtId="0" fontId="4" fillId="0" borderId="0" xfId="0" applyFont="1" applyAlignment="1">
      <alignment horizontal="justify" vertical="top" wrapText="1"/>
    </xf>
    <xf numFmtId="0" fontId="5" fillId="0" borderId="0" xfId="0" applyFont="1" applyAlignment="1">
      <alignment horizontal="justify" vertical="top" wrapText="1"/>
    </xf>
    <xf numFmtId="0" fontId="2" fillId="0" borderId="0" xfId="0" applyFont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9"/>
  <sheetViews>
    <sheetView tabSelected="1" workbookViewId="0">
      <selection activeCell="D11" sqref="D11:J11"/>
    </sheetView>
  </sheetViews>
  <sheetFormatPr baseColWidth="10" defaultRowHeight="15" x14ac:dyDescent="0.2"/>
  <cols>
    <col min="1" max="1" width="7.3984375" customWidth="1"/>
    <col min="2" max="2" width="6.8984375" bestFit="1" customWidth="1"/>
    <col min="3" max="3" width="3.09765625" customWidth="1"/>
    <col min="4" max="4" width="17.69921875" customWidth="1"/>
    <col min="5" max="5" width="10.296875" customWidth="1"/>
    <col min="6" max="6" width="6.5" bestFit="1" customWidth="1"/>
    <col min="7" max="7" width="8" bestFit="1" customWidth="1"/>
    <col min="8" max="8" width="5.69921875" customWidth="1"/>
    <col min="9" max="9" width="4.8984375" customWidth="1"/>
    <col min="10" max="11" width="8.19921875" customWidth="1"/>
    <col min="12" max="12" width="8.09765625" customWidth="1"/>
    <col min="13" max="13" width="8.19921875" customWidth="1"/>
  </cols>
  <sheetData>
    <row r="1" spans="1:13" ht="17.850000000000001" customHeight="1" x14ac:dyDescent="0.2">
      <c r="A1" s="11"/>
      <c r="B1" s="11"/>
      <c r="C1" s="12"/>
      <c r="D1" s="12"/>
      <c r="E1" s="12"/>
      <c r="F1" s="13" t="s">
        <v>39</v>
      </c>
      <c r="G1" s="12" t="s">
        <v>40</v>
      </c>
      <c r="H1" s="12"/>
      <c r="I1" s="12"/>
      <c r="J1" s="12"/>
      <c r="K1" s="12"/>
      <c r="L1" s="14"/>
      <c r="M1" s="15"/>
    </row>
    <row r="2" spans="1:13" ht="16.7" customHeight="1" x14ac:dyDescent="0.2">
      <c r="A2" s="16" t="s">
        <v>0</v>
      </c>
      <c r="B2" s="16" t="s">
        <v>1</v>
      </c>
      <c r="C2" s="16" t="s">
        <v>2</v>
      </c>
      <c r="D2" s="16" t="s">
        <v>3</v>
      </c>
      <c r="E2" s="17"/>
      <c r="F2" s="17"/>
      <c r="G2" s="17"/>
      <c r="H2" s="17"/>
      <c r="I2" s="17"/>
      <c r="J2" s="17"/>
      <c r="K2" s="18" t="s">
        <v>4</v>
      </c>
      <c r="L2" s="18" t="s">
        <v>5</v>
      </c>
      <c r="M2" s="18" t="s">
        <v>6</v>
      </c>
    </row>
    <row r="3" spans="1:13" ht="15.4" customHeight="1" x14ac:dyDescent="0.2">
      <c r="A3" s="2" t="s">
        <v>40</v>
      </c>
      <c r="B3" s="1" t="s">
        <v>7</v>
      </c>
      <c r="C3" s="1" t="s">
        <v>8</v>
      </c>
      <c r="D3" s="20" t="s">
        <v>51</v>
      </c>
      <c r="E3" s="20"/>
      <c r="F3" s="20"/>
      <c r="G3" s="20"/>
      <c r="H3" s="20"/>
      <c r="I3" s="20"/>
      <c r="J3" s="20"/>
      <c r="K3" s="3"/>
      <c r="L3" s="4"/>
      <c r="M3" s="4"/>
    </row>
    <row r="4" spans="1:13" ht="261.75" customHeight="1" thickBot="1" x14ac:dyDescent="0.25">
      <c r="A4" s="5"/>
      <c r="B4" s="5"/>
      <c r="C4" s="5"/>
      <c r="D4" s="21" t="s">
        <v>52</v>
      </c>
      <c r="E4" s="21"/>
      <c r="F4" s="21"/>
      <c r="G4" s="21"/>
      <c r="H4" s="21"/>
      <c r="I4" s="21"/>
      <c r="J4" s="21"/>
      <c r="K4" s="21"/>
      <c r="L4" s="21"/>
      <c r="M4" s="21"/>
    </row>
    <row r="5" spans="1:13" ht="15.2" customHeight="1" thickBot="1" x14ac:dyDescent="0.25">
      <c r="A5" s="1">
        <v>14765</v>
      </c>
      <c r="B5" s="1" t="s">
        <v>9</v>
      </c>
      <c r="C5" s="1" t="s">
        <v>10</v>
      </c>
      <c r="D5" s="19" t="s">
        <v>11</v>
      </c>
      <c r="E5" s="19"/>
      <c r="F5" s="19"/>
      <c r="G5" s="19"/>
      <c r="H5" s="19"/>
      <c r="I5" s="19"/>
      <c r="J5" s="19"/>
      <c r="K5" s="3">
        <v>1.05</v>
      </c>
      <c r="L5" s="3">
        <v>6.27</v>
      </c>
      <c r="M5" s="4">
        <f t="shared" ref="M5:M15" si="0">ROUND(K5*L5,2)</f>
        <v>6.58</v>
      </c>
    </row>
    <row r="6" spans="1:13" ht="39.75" customHeight="1" x14ac:dyDescent="0.2">
      <c r="A6" s="1" t="s">
        <v>44</v>
      </c>
      <c r="B6" s="1" t="s">
        <v>12</v>
      </c>
      <c r="C6" s="1" t="s">
        <v>13</v>
      </c>
      <c r="D6" s="19" t="s">
        <v>14</v>
      </c>
      <c r="E6" s="19"/>
      <c r="F6" s="19"/>
      <c r="G6" s="19"/>
      <c r="H6" s="19"/>
      <c r="I6" s="19"/>
      <c r="J6" s="19"/>
      <c r="K6" s="3">
        <v>1.1000000000000001</v>
      </c>
      <c r="L6" s="3">
        <f>ROUND(12.5,3)</f>
        <v>12.5</v>
      </c>
      <c r="M6" s="4">
        <f t="shared" si="0"/>
        <v>13.75</v>
      </c>
    </row>
    <row r="7" spans="1:13" ht="45.75" customHeight="1" x14ac:dyDescent="0.2">
      <c r="A7" s="1" t="s">
        <v>45</v>
      </c>
      <c r="B7" s="1" t="s">
        <v>9</v>
      </c>
      <c r="C7" s="1" t="s">
        <v>8</v>
      </c>
      <c r="D7" s="19" t="s">
        <v>42</v>
      </c>
      <c r="E7" s="19"/>
      <c r="F7" s="19"/>
      <c r="G7" s="19"/>
      <c r="H7" s="19"/>
      <c r="I7" s="19"/>
      <c r="J7" s="19"/>
      <c r="K7" s="3">
        <v>1.1000000000000001</v>
      </c>
      <c r="L7" s="3">
        <v>10.5</v>
      </c>
      <c r="M7" s="4">
        <f t="shared" si="0"/>
        <v>11.55</v>
      </c>
    </row>
    <row r="8" spans="1:13" ht="24.4" customHeight="1" x14ac:dyDescent="0.2">
      <c r="A8" s="1" t="s">
        <v>57</v>
      </c>
      <c r="B8" s="1" t="s">
        <v>9</v>
      </c>
      <c r="C8" s="1" t="s">
        <v>16</v>
      </c>
      <c r="D8" s="19" t="s">
        <v>17</v>
      </c>
      <c r="E8" s="19"/>
      <c r="F8" s="19"/>
      <c r="G8" s="19"/>
      <c r="H8" s="19"/>
      <c r="I8" s="19"/>
      <c r="J8" s="19"/>
      <c r="K8" s="3">
        <v>1.1000000000000001</v>
      </c>
      <c r="L8" s="3">
        <v>0.84</v>
      </c>
      <c r="M8" s="4">
        <f t="shared" si="0"/>
        <v>0.92</v>
      </c>
    </row>
    <row r="9" spans="1:13" ht="15.2" customHeight="1" thickBot="1" x14ac:dyDescent="0.25">
      <c r="A9" s="1" t="s">
        <v>46</v>
      </c>
      <c r="B9" s="1" t="s">
        <v>18</v>
      </c>
      <c r="C9" s="1" t="s">
        <v>19</v>
      </c>
      <c r="D9" s="19" t="s">
        <v>20</v>
      </c>
      <c r="E9" s="19"/>
      <c r="F9" s="19"/>
      <c r="G9" s="19"/>
      <c r="H9" s="19"/>
      <c r="I9" s="19"/>
      <c r="J9" s="19"/>
      <c r="K9" s="3">
        <v>0.3</v>
      </c>
      <c r="L9" s="3">
        <v>1.79</v>
      </c>
      <c r="M9" s="4">
        <f t="shared" si="0"/>
        <v>0.54</v>
      </c>
    </row>
    <row r="10" spans="1:13" ht="24.4" customHeight="1" thickBot="1" x14ac:dyDescent="0.25">
      <c r="A10" s="1" t="s">
        <v>21</v>
      </c>
      <c r="B10" s="1" t="s">
        <v>9</v>
      </c>
      <c r="C10" s="1" t="s">
        <v>22</v>
      </c>
      <c r="D10" s="19" t="s">
        <v>23</v>
      </c>
      <c r="E10" s="19"/>
      <c r="F10" s="19"/>
      <c r="G10" s="19"/>
      <c r="H10" s="19"/>
      <c r="I10" s="19"/>
      <c r="J10" s="19"/>
      <c r="K10" s="3">
        <v>1.1000000000000001</v>
      </c>
      <c r="L10" s="3">
        <v>4.22</v>
      </c>
      <c r="M10" s="4">
        <f t="shared" si="0"/>
        <v>4.6399999999999997</v>
      </c>
    </row>
    <row r="11" spans="1:13" ht="36.75" customHeight="1" x14ac:dyDescent="0.2">
      <c r="A11" s="1">
        <v>37469</v>
      </c>
      <c r="B11" s="1" t="s">
        <v>24</v>
      </c>
      <c r="C11" s="1" t="s">
        <v>25</v>
      </c>
      <c r="D11" s="19" t="s">
        <v>43</v>
      </c>
      <c r="E11" s="19"/>
      <c r="F11" s="19"/>
      <c r="G11" s="19"/>
      <c r="H11" s="19"/>
      <c r="I11" s="19"/>
      <c r="J11" s="19"/>
      <c r="K11" s="3">
        <v>1.1000000000000001</v>
      </c>
      <c r="L11" s="3">
        <v>8.7100000000000009</v>
      </c>
      <c r="M11" s="4">
        <f t="shared" si="0"/>
        <v>9.58</v>
      </c>
    </row>
    <row r="12" spans="1:13" ht="24.4" customHeight="1" x14ac:dyDescent="0.2">
      <c r="A12" s="1" t="s">
        <v>47</v>
      </c>
      <c r="B12" s="1" t="s">
        <v>26</v>
      </c>
      <c r="C12" s="1" t="s">
        <v>27</v>
      </c>
      <c r="D12" s="19" t="s">
        <v>53</v>
      </c>
      <c r="E12" s="19"/>
      <c r="F12" s="19"/>
      <c r="G12" s="19"/>
      <c r="H12" s="19"/>
      <c r="I12" s="19"/>
      <c r="J12" s="19"/>
      <c r="K12" s="3">
        <v>0.23200000000000001</v>
      </c>
      <c r="L12" s="3">
        <v>19.93</v>
      </c>
      <c r="M12" s="4">
        <f t="shared" si="0"/>
        <v>4.62</v>
      </c>
    </row>
    <row r="13" spans="1:13" ht="24.4" customHeight="1" thickBot="1" x14ac:dyDescent="0.25">
      <c r="A13" s="1" t="s">
        <v>48</v>
      </c>
      <c r="B13" s="1" t="s">
        <v>28</v>
      </c>
      <c r="C13" s="1" t="s">
        <v>29</v>
      </c>
      <c r="D13" s="19" t="s">
        <v>54</v>
      </c>
      <c r="E13" s="19"/>
      <c r="F13" s="19"/>
      <c r="G13" s="19"/>
      <c r="H13" s="19"/>
      <c r="I13" s="19"/>
      <c r="J13" s="19"/>
      <c r="K13" s="3">
        <v>0.23200000000000001</v>
      </c>
      <c r="L13" s="3">
        <v>18.920000000000002</v>
      </c>
      <c r="M13" s="4">
        <f t="shared" si="0"/>
        <v>4.3899999999999997</v>
      </c>
    </row>
    <row r="14" spans="1:13" ht="24.4" customHeight="1" thickBot="1" x14ac:dyDescent="0.25">
      <c r="A14" s="1" t="s">
        <v>49</v>
      </c>
      <c r="B14" s="1" t="s">
        <v>30</v>
      </c>
      <c r="C14" s="1" t="s">
        <v>31</v>
      </c>
      <c r="D14" s="19" t="s">
        <v>55</v>
      </c>
      <c r="E14" s="19"/>
      <c r="F14" s="19"/>
      <c r="G14" s="19"/>
      <c r="H14" s="19"/>
      <c r="I14" s="19"/>
      <c r="J14" s="19"/>
      <c r="K14" s="3">
        <v>5.5E-2</v>
      </c>
      <c r="L14" s="3">
        <v>20.48</v>
      </c>
      <c r="M14" s="4">
        <f t="shared" si="0"/>
        <v>1.1299999999999999</v>
      </c>
    </row>
    <row r="15" spans="1:13" ht="24.4" customHeight="1" thickBot="1" x14ac:dyDescent="0.25">
      <c r="A15" s="1" t="s">
        <v>50</v>
      </c>
      <c r="B15" s="1" t="s">
        <v>32</v>
      </c>
      <c r="C15" s="1" t="s">
        <v>33</v>
      </c>
      <c r="D15" s="19" t="s">
        <v>56</v>
      </c>
      <c r="E15" s="19"/>
      <c r="F15" s="19"/>
      <c r="G15" s="19"/>
      <c r="H15" s="19"/>
      <c r="I15" s="19"/>
      <c r="J15" s="19"/>
      <c r="K15" s="3">
        <v>5.5E-2</v>
      </c>
      <c r="L15" s="3">
        <v>18.920000000000002</v>
      </c>
      <c r="M15" s="4">
        <f t="shared" si="0"/>
        <v>1.04</v>
      </c>
    </row>
    <row r="16" spans="1:13" ht="15.2" customHeight="1" thickBot="1" x14ac:dyDescent="0.25">
      <c r="A16" s="1" t="s">
        <v>34</v>
      </c>
      <c r="B16" s="1" t="s">
        <v>15</v>
      </c>
      <c r="C16" s="1" t="s">
        <v>35</v>
      </c>
      <c r="D16" s="19" t="s">
        <v>36</v>
      </c>
      <c r="E16" s="19"/>
      <c r="F16" s="19"/>
      <c r="G16" s="19"/>
      <c r="H16" s="19"/>
      <c r="I16" s="19"/>
      <c r="J16" s="19"/>
      <c r="K16" s="3">
        <v>2</v>
      </c>
      <c r="L16" s="3">
        <f>SUM(M5:M15)</f>
        <v>58.739999999999995</v>
      </c>
      <c r="M16" s="4">
        <f>ROUND((K16*L16)/100,2)</f>
        <v>1.17</v>
      </c>
    </row>
    <row r="17" spans="1:13" ht="15.2" customHeight="1" x14ac:dyDescent="0.2">
      <c r="A17" s="1" t="s">
        <v>34</v>
      </c>
      <c r="B17" s="1" t="s">
        <v>15</v>
      </c>
      <c r="C17" s="1" t="s">
        <v>37</v>
      </c>
      <c r="D17" s="19" t="s">
        <v>38</v>
      </c>
      <c r="E17" s="19"/>
      <c r="F17" s="19"/>
      <c r="G17" s="19"/>
      <c r="H17" s="19"/>
      <c r="I17" s="19"/>
      <c r="J17" s="19"/>
      <c r="K17" s="3">
        <v>10</v>
      </c>
      <c r="L17" s="3">
        <f>SUM(M5:M16)</f>
        <v>59.91</v>
      </c>
      <c r="M17" s="4">
        <f>ROUND((K17*L17)/100,2)</f>
        <v>5.99</v>
      </c>
    </row>
    <row r="18" spans="1:13" ht="15.2" customHeight="1" x14ac:dyDescent="0.2">
      <c r="A18" s="1" t="s">
        <v>34</v>
      </c>
      <c r="B18" s="1" t="s">
        <v>15</v>
      </c>
      <c r="C18" s="1" t="s">
        <v>34</v>
      </c>
      <c r="D18" s="22" t="s">
        <v>41</v>
      </c>
      <c r="E18" s="22"/>
      <c r="F18" s="22"/>
      <c r="G18" s="22"/>
      <c r="H18" s="22"/>
      <c r="I18" s="22"/>
      <c r="J18" s="22"/>
      <c r="K18" s="3">
        <v>3</v>
      </c>
      <c r="L18" s="3">
        <f>SUM(M5:M17)</f>
        <v>65.899999999999991</v>
      </c>
      <c r="M18" s="4">
        <f>(K18/100)*L18</f>
        <v>1.9769999999999996</v>
      </c>
    </row>
    <row r="19" spans="1:13" ht="15.4" customHeight="1" x14ac:dyDescent="0.2">
      <c r="A19" s="6"/>
      <c r="B19" s="6"/>
      <c r="C19" s="6"/>
      <c r="D19" s="7" t="s">
        <v>40</v>
      </c>
      <c r="E19" s="8"/>
      <c r="F19" s="8"/>
      <c r="G19" s="8"/>
      <c r="H19" s="8"/>
      <c r="I19" s="8"/>
      <c r="J19" s="8"/>
      <c r="K19" s="9"/>
      <c r="L19" s="10"/>
      <c r="M19" s="10">
        <f>SUM(M5:M18)</f>
        <v>67.876999999999995</v>
      </c>
    </row>
  </sheetData>
  <mergeCells count="16">
    <mergeCell ref="D18:J18"/>
    <mergeCell ref="D3:J3"/>
    <mergeCell ref="D4:M4"/>
    <mergeCell ref="D5:J5"/>
    <mergeCell ref="D6:J6"/>
    <mergeCell ref="D8:J8"/>
    <mergeCell ref="D7:J7"/>
    <mergeCell ref="D9:J9"/>
    <mergeCell ref="D10:J10"/>
    <mergeCell ref="D11:J11"/>
    <mergeCell ref="D17:J17"/>
    <mergeCell ref="D12:J12"/>
    <mergeCell ref="D13:J13"/>
    <mergeCell ref="D14:J14"/>
    <mergeCell ref="D15:J15"/>
    <mergeCell ref="D16:J16"/>
  </mergeCells>
  <pageMargins left="0.62007900000000005" right="0.472441" top="0.472441" bottom="0.472441" header="0" footer="0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Eloy Perez</dc:creator>
  <cp:lastModifiedBy>Neus Sifres Pelegero</cp:lastModifiedBy>
  <dcterms:created xsi:type="dcterms:W3CDTF">2020-11-02T17:28:56Z</dcterms:created>
  <dcterms:modified xsi:type="dcterms:W3CDTF">2022-01-21T13:06:41Z</dcterms:modified>
</cp:coreProperties>
</file>