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2 ESTRUCTURAS ENTERRADAS\1.1.2.2 Sin aislamiento\SOLERA O PLACA\2. P-6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8" i="1" l="1"/>
  <c r="M7" i="1"/>
  <c r="M5" i="1"/>
  <c r="M6" i="1" l="1"/>
  <c r="M4" i="1"/>
  <c r="L9" i="1" l="1"/>
  <c r="M9" i="1" s="1"/>
  <c r="L10" i="1" s="1"/>
  <c r="M10" i="1" s="1"/>
  <c r="L11" i="1" s="1"/>
  <c r="M11" i="1" s="1"/>
  <c r="M12" i="1" l="1"/>
</calcChain>
</file>

<file path=xl/sharedStrings.xml><?xml version="1.0" encoding="utf-8"?>
<sst xmlns="http://schemas.openxmlformats.org/spreadsheetml/2006/main" count="41" uniqueCount="34">
  <si>
    <t>Material</t>
  </si>
  <si>
    <t>kg</t>
  </si>
  <si>
    <t>%</t>
  </si>
  <si>
    <t>Partida</t>
  </si>
  <si>
    <t>m²</t>
  </si>
  <si>
    <t>Material</t>
  </si>
  <si>
    <t>m²</t>
  </si>
  <si>
    <t>Geotextil no tejido sintético, termosoldado, de polipropileno-polietileno, GEOFIM PP 125-15 "CHOVA", de 125 g/m².</t>
  </si>
  <si>
    <t>Material</t>
  </si>
  <si>
    <t>m²</t>
  </si>
  <si>
    <t>Mano de obra</t>
  </si>
  <si>
    <t>h</t>
  </si>
  <si>
    <t>Oficial 1ª aplicador de láminas impermeabilizantes.</t>
  </si>
  <si>
    <t>Mano de obra</t>
  </si>
  <si>
    <t>h</t>
  </si>
  <si>
    <t>Ayudante aplicador de láminas impermeabilizantes.</t>
  </si>
  <si>
    <t>%</t>
  </si>
  <si>
    <t>%</t>
  </si>
  <si>
    <t>Puntos singulares</t>
  </si>
  <si>
    <t xml:space="preserve">Costes indirectos </t>
  </si>
  <si>
    <t>SISTEMA</t>
  </si>
  <si>
    <t>Sin especificar</t>
  </si>
  <si>
    <t>Resumen</t>
  </si>
  <si>
    <t>Ud</t>
  </si>
  <si>
    <t>Código</t>
  </si>
  <si>
    <t>Tipo</t>
  </si>
  <si>
    <t>Emulsión asfáltica aniónica con cargas tipo EB SUPERMUL de 25kg, "CHOVA"</t>
  </si>
  <si>
    <t>P-6</t>
  </si>
  <si>
    <t xml:space="preserve">Impermeabilización adherida, bajo placa de cimentación, mediante: capa de hormigón de limpieza con acabado liso o fratasado  (no incluido);  lámina de betún modificado con elastómero SBS, LBM(SBS)-30-FP, POLITABER POL PY 30 "CHOVA", masa nominal 3,0 kg/m², con armadura de fieltro de poliéster de 160 g/m², de superficie no protegida, previa imprimación con emulsión asfáltica aniónica con cargas tipo EB SUPERMUL, "CHOVA" (rendimiento: 0,35 kg/m²), totalmente adherida al soporte con soplete, colocada con solapes; lámina LBM(SBS)-30-FP, POLITABER POL PY 30 "CHOVA", adherida sobre la capa anterior con solapes contrapeados; capa antipunzonante de geotextil de polipropileno no tejido, GEOFIM PP 125-15 "CHOVA" de 125 g/m² colocada sobre membrana de impermeabilización; capa de protección de mortero (no incluida) lista para verter el hormigón de la placa de cimentación. Incluso p/p de limpieza y preparación de la superficie, mermas, solapes y refuerzos de las láminas asfálticas, piezas prefabricadas en puntos singulares, etc.  Productos con Marcado CE y ejecución según Norma UNE 104401:2013. Medida la superficie realmente ejecutada en proyección horizontal desde las caras interiores del muro de sótano. </t>
  </si>
  <si>
    <t>Lámina de betún modificado con elastómero SBS, LBM(SBS)-30-FP, POLITABER POL PY 30 "CHOVA", masa nominal 3,0 kg/m², con armadura de fieltro de poliéster de 160 g/m², de superficie no protegida. Según UNE-EN 13707.</t>
  </si>
  <si>
    <t>AAI</t>
  </si>
  <si>
    <t>ABI</t>
  </si>
  <si>
    <t>Costes directos complementarios/Medios auxiliares</t>
  </si>
  <si>
    <t>55025E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</si>
</sst>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0" fontId="0" fillId="2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 wrapText="1"/>
    </xf>
    <xf numFmtId="4" fontId="2" fillId="3" borderId="0" xfId="0" applyNumberFormat="1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2" fontId="2" fillId="2" borderId="0" xfId="0" applyNumberFormat="1" applyFont="1" applyFill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2" fillId="3" borderId="0" xfId="0" applyFont="1" applyFill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topLeftCell="E1" workbookViewId="0">
      <selection activeCell="N9" sqref="N9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5.4" customHeight="1" x14ac:dyDescent="0.2">
      <c r="A1" s="6"/>
      <c r="B1" s="6"/>
      <c r="C1" s="7"/>
      <c r="D1" s="8"/>
      <c r="E1" s="9" t="s">
        <v>20</v>
      </c>
      <c r="F1" s="8" t="s">
        <v>27</v>
      </c>
      <c r="G1" s="8"/>
      <c r="H1" s="8"/>
      <c r="I1" s="8"/>
      <c r="J1" s="8"/>
      <c r="K1" s="7"/>
      <c r="L1" s="10"/>
      <c r="M1" s="10"/>
    </row>
    <row r="2" spans="1:13" ht="15.4" customHeight="1" x14ac:dyDescent="0.2">
      <c r="A2" s="11" t="s">
        <v>24</v>
      </c>
      <c r="B2" s="11" t="s">
        <v>25</v>
      </c>
      <c r="C2" s="11" t="s">
        <v>23</v>
      </c>
      <c r="D2" s="22" t="s">
        <v>22</v>
      </c>
      <c r="E2" s="22"/>
      <c r="F2" s="22"/>
      <c r="G2" s="22"/>
      <c r="H2" s="22"/>
      <c r="I2" s="22"/>
      <c r="J2" s="22"/>
      <c r="K2" s="12"/>
      <c r="L2" s="13"/>
      <c r="M2" s="13"/>
    </row>
    <row r="3" spans="1:13" ht="135.75" customHeight="1" x14ac:dyDescent="0.2">
      <c r="A3" s="2" t="s">
        <v>27</v>
      </c>
      <c r="B3" s="1" t="s">
        <v>3</v>
      </c>
      <c r="C3" s="1" t="s">
        <v>4</v>
      </c>
      <c r="D3" s="21" t="s">
        <v>28</v>
      </c>
      <c r="E3" s="21"/>
      <c r="F3" s="21"/>
      <c r="G3" s="21"/>
      <c r="H3" s="21"/>
      <c r="I3" s="21"/>
      <c r="J3" s="21"/>
      <c r="K3" s="3"/>
      <c r="L3" s="4"/>
      <c r="M3" s="4"/>
    </row>
    <row r="4" spans="1:13" ht="15.2" customHeight="1" x14ac:dyDescent="0.2">
      <c r="A4" s="16">
        <v>83253</v>
      </c>
      <c r="B4" s="16" t="s">
        <v>5</v>
      </c>
      <c r="C4" s="16" t="s">
        <v>6</v>
      </c>
      <c r="D4" s="21" t="s">
        <v>7</v>
      </c>
      <c r="E4" s="21"/>
      <c r="F4" s="21"/>
      <c r="G4" s="21"/>
      <c r="H4" s="21"/>
      <c r="I4" s="21"/>
      <c r="J4" s="21"/>
      <c r="K4" s="17">
        <v>1.1000000000000001</v>
      </c>
      <c r="L4" s="17">
        <v>1.4</v>
      </c>
      <c r="M4" s="18">
        <f t="shared" ref="M4:M8" si="0">ROUND(K4*L4,2)</f>
        <v>1.54</v>
      </c>
    </row>
    <row r="5" spans="1:13" ht="15.2" customHeight="1" x14ac:dyDescent="0.2">
      <c r="A5" s="16" t="s">
        <v>33</v>
      </c>
      <c r="B5" s="16" t="s">
        <v>0</v>
      </c>
      <c r="C5" s="16" t="s">
        <v>1</v>
      </c>
      <c r="D5" s="21" t="s">
        <v>26</v>
      </c>
      <c r="E5" s="21"/>
      <c r="F5" s="21"/>
      <c r="G5" s="21"/>
      <c r="H5" s="21"/>
      <c r="I5" s="21"/>
      <c r="J5" s="21"/>
      <c r="K5" s="17">
        <v>0.3</v>
      </c>
      <c r="L5" s="17">
        <v>1.79</v>
      </c>
      <c r="M5" s="18">
        <f t="shared" si="0"/>
        <v>0.54</v>
      </c>
    </row>
    <row r="6" spans="1:13" ht="41.25" customHeight="1" x14ac:dyDescent="0.2">
      <c r="A6" s="16">
        <v>32150</v>
      </c>
      <c r="B6" s="16" t="s">
        <v>8</v>
      </c>
      <c r="C6" s="16" t="s">
        <v>9</v>
      </c>
      <c r="D6" s="21" t="s">
        <v>29</v>
      </c>
      <c r="E6" s="21"/>
      <c r="F6" s="21"/>
      <c r="G6" s="21"/>
      <c r="H6" s="21"/>
      <c r="I6" s="21"/>
      <c r="J6" s="21"/>
      <c r="K6" s="17">
        <v>2.2000000000000002</v>
      </c>
      <c r="L6" s="17">
        <v>4.8499999999999996</v>
      </c>
      <c r="M6" s="18">
        <f t="shared" si="0"/>
        <v>10.67</v>
      </c>
    </row>
    <row r="7" spans="1:13" ht="24.4" customHeight="1" x14ac:dyDescent="0.2">
      <c r="A7" s="16" t="s">
        <v>30</v>
      </c>
      <c r="B7" s="16" t="s">
        <v>10</v>
      </c>
      <c r="C7" s="16" t="s">
        <v>11</v>
      </c>
      <c r="D7" s="21" t="s">
        <v>12</v>
      </c>
      <c r="E7" s="21"/>
      <c r="F7" s="21"/>
      <c r="G7" s="21"/>
      <c r="H7" s="21"/>
      <c r="I7" s="21"/>
      <c r="J7" s="21"/>
      <c r="K7" s="17">
        <v>0.23200000000000001</v>
      </c>
      <c r="L7" s="17">
        <v>19.93</v>
      </c>
      <c r="M7" s="18">
        <f t="shared" si="0"/>
        <v>4.62</v>
      </c>
    </row>
    <row r="8" spans="1:13" ht="24.4" customHeight="1" x14ac:dyDescent="0.2">
      <c r="A8" s="16" t="s">
        <v>31</v>
      </c>
      <c r="B8" s="16" t="s">
        <v>13</v>
      </c>
      <c r="C8" s="16" t="s">
        <v>14</v>
      </c>
      <c r="D8" s="21" t="s">
        <v>15</v>
      </c>
      <c r="E8" s="21"/>
      <c r="F8" s="21"/>
      <c r="G8" s="21"/>
      <c r="H8" s="21"/>
      <c r="I8" s="21"/>
      <c r="J8" s="21"/>
      <c r="K8" s="17">
        <v>0.23200000000000001</v>
      </c>
      <c r="L8" s="17">
        <v>18.920000000000002</v>
      </c>
      <c r="M8" s="18">
        <f t="shared" si="0"/>
        <v>4.3899999999999997</v>
      </c>
    </row>
    <row r="9" spans="1:13" ht="15.2" customHeight="1" x14ac:dyDescent="0.2">
      <c r="A9" s="16" t="s">
        <v>16</v>
      </c>
      <c r="B9" s="16" t="s">
        <v>21</v>
      </c>
      <c r="C9" s="16" t="s">
        <v>17</v>
      </c>
      <c r="D9" s="21" t="s">
        <v>32</v>
      </c>
      <c r="E9" s="21"/>
      <c r="F9" s="21"/>
      <c r="G9" s="21"/>
      <c r="H9" s="21"/>
      <c r="I9" s="21"/>
      <c r="J9" s="21"/>
      <c r="K9" s="17">
        <v>2</v>
      </c>
      <c r="L9" s="17">
        <f>SUM(M4:M8)</f>
        <v>21.76</v>
      </c>
      <c r="M9" s="18">
        <f>ROUND((K9*L9)/100,2)</f>
        <v>0.44</v>
      </c>
    </row>
    <row r="10" spans="1:13" ht="22.5" x14ac:dyDescent="0.2">
      <c r="A10" s="16" t="s">
        <v>2</v>
      </c>
      <c r="B10" s="16" t="s">
        <v>21</v>
      </c>
      <c r="C10" s="16" t="s">
        <v>2</v>
      </c>
      <c r="D10" s="21" t="s">
        <v>18</v>
      </c>
      <c r="E10" s="21"/>
      <c r="F10" s="21"/>
      <c r="G10" s="21"/>
      <c r="H10" s="21"/>
      <c r="I10" s="21"/>
      <c r="J10" s="21"/>
      <c r="K10" s="17">
        <v>5</v>
      </c>
      <c r="L10" s="19">
        <f>SUM(M4:M9)</f>
        <v>22.200000000000003</v>
      </c>
      <c r="M10" s="18">
        <f>ROUND((K10*L10)/100,2)</f>
        <v>1.1100000000000001</v>
      </c>
    </row>
    <row r="11" spans="1:13" ht="22.5" x14ac:dyDescent="0.2">
      <c r="A11" s="16" t="s">
        <v>2</v>
      </c>
      <c r="B11" s="16" t="s">
        <v>21</v>
      </c>
      <c r="C11" s="16" t="s">
        <v>2</v>
      </c>
      <c r="D11" s="21" t="s">
        <v>19</v>
      </c>
      <c r="E11" s="21"/>
      <c r="F11" s="21"/>
      <c r="G11" s="21"/>
      <c r="H11" s="21"/>
      <c r="I11" s="21"/>
      <c r="J11" s="21"/>
      <c r="K11" s="17">
        <v>3</v>
      </c>
      <c r="L11" s="19">
        <f>SUM(M4:M10)</f>
        <v>23.310000000000002</v>
      </c>
      <c r="M11" s="20">
        <f>(K11/100)*L11</f>
        <v>0.69930000000000003</v>
      </c>
    </row>
    <row r="12" spans="1:13" x14ac:dyDescent="0.2">
      <c r="D12" s="14" t="s">
        <v>27</v>
      </c>
      <c r="E12" s="5"/>
      <c r="F12" s="5"/>
      <c r="G12" s="5"/>
      <c r="H12" s="5"/>
      <c r="I12" s="5"/>
      <c r="J12" s="5"/>
      <c r="K12" s="5"/>
      <c r="L12" s="5"/>
      <c r="M12" s="15">
        <f>SUM(M4:M11)</f>
        <v>24.009300000000003</v>
      </c>
    </row>
  </sheetData>
  <mergeCells count="10">
    <mergeCell ref="D5:J5"/>
    <mergeCell ref="D10:J10"/>
    <mergeCell ref="D11:J11"/>
    <mergeCell ref="D2:J2"/>
    <mergeCell ref="D3:J3"/>
    <mergeCell ref="D4:J4"/>
    <mergeCell ref="D6:J6"/>
    <mergeCell ref="D7:J7"/>
    <mergeCell ref="D8:J8"/>
    <mergeCell ref="D9:J9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2020-11-02T14:51:21Z</dcterms:created>
  <dcterms:modified xsi:type="dcterms:W3CDTF">2022-01-25T16:58:47Z</dcterms:modified>
</cp:coreProperties>
</file>