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pto Prescripcion\2022\2022_SISTEMAS IMPER\1.1.3 PROTECCIÓN CONTRA EL RADÓN\R\SOLERA Y PLACA\Solución Flotante\PLACA POR EL EXTERIOR\P_RAD_PK_E\"/>
    </mc:Choice>
  </mc:AlternateContent>
  <xr:revisionPtr revIDLastSave="0" documentId="13_ncr:1_{062AD794-F418-48B0-B154-4ED4611518D9}" xr6:coauthVersionLast="36" xr6:coauthVersionMax="36" xr10:uidLastSave="{00000000-0000-0000-0000-000000000000}"/>
  <bookViews>
    <workbookView xWindow="240" yWindow="45" windowWidth="18855" windowHeight="11985" xr2:uid="{00000000-000D-0000-FFFF-FFFF00000000}"/>
  </bookViews>
  <sheets>
    <sheet name="Hoja 1" sheetId="1" r:id="rId1"/>
  </sheets>
  <calcPr calcId="191029"/>
</workbook>
</file>

<file path=xl/calcChain.xml><?xml version="1.0" encoding="utf-8"?>
<calcChain xmlns="http://schemas.openxmlformats.org/spreadsheetml/2006/main">
  <c r="M6" i="1" l="1"/>
  <c r="M5" i="1"/>
  <c r="M4" i="1" l="1"/>
  <c r="L7" i="1" l="1"/>
  <c r="M7" i="1" s="1"/>
  <c r="L8" i="1" s="1"/>
  <c r="M8" i="1" s="1"/>
  <c r="L9" i="1" l="1"/>
  <c r="M9" i="1" s="1"/>
  <c r="M10" i="1" s="1"/>
</calcChain>
</file>

<file path=xl/sharedStrings.xml><?xml version="1.0" encoding="utf-8"?>
<sst xmlns="http://schemas.openxmlformats.org/spreadsheetml/2006/main" count="37" uniqueCount="30">
  <si>
    <t>Código</t>
  </si>
  <si>
    <t>Tipo</t>
  </si>
  <si>
    <t>Ud</t>
  </si>
  <si>
    <t>Resumen</t>
  </si>
  <si>
    <t>Cantidad</t>
  </si>
  <si>
    <t>Precio (€)</t>
  </si>
  <si>
    <t>Importe (€)</t>
  </si>
  <si>
    <t>%</t>
  </si>
  <si>
    <t>Partida</t>
  </si>
  <si>
    <t>m²</t>
  </si>
  <si>
    <t>Material</t>
  </si>
  <si>
    <t>m²</t>
  </si>
  <si>
    <t>Mano de obra</t>
  </si>
  <si>
    <t>h</t>
  </si>
  <si>
    <t>Mano de obra</t>
  </si>
  <si>
    <t>h</t>
  </si>
  <si>
    <t>%</t>
  </si>
  <si>
    <t>%</t>
  </si>
  <si>
    <t>Costes directos complementarios</t>
  </si>
  <si>
    <t>Puntos singulares</t>
  </si>
  <si>
    <t xml:space="preserve">Costes indirectos </t>
  </si>
  <si>
    <t>SISTEMA</t>
  </si>
  <si>
    <t>Sin clasificar</t>
  </si>
  <si>
    <t>AAI</t>
  </si>
  <si>
    <t>ABI</t>
  </si>
  <si>
    <t xml:space="preserve">Lámina de betún modificado con elastómero SBS, LBM(SBS)-48-FP, POLITABER PARKING 48 "CHOVA", masa nominal 4,8 kg/m², con armadura de fieltro de poliéster no tejido de 160 g/m², acabado en una cara con fieltro de poliéster de 130 g/m², de superficie no protegida y coeficiente de difusión frente al gas radón 4,8x10-12 m2/s. Espesor &gt; 2mm. Según UNE-EN 13707. </t>
  </si>
  <si>
    <t>Oficial 1ª aplicador de láminas impermeabilizantes</t>
  </si>
  <si>
    <t>Ayudante aplicador de láminas impermeabilizantes</t>
  </si>
  <si>
    <t>P_RAD_PK_E</t>
  </si>
  <si>
    <t xml:space="preserve">Barrera de protección frente al radón bajo placa de cimentación, para municipio de zona I y zona II, mediante: capa de hormigón de limpieza con acabado liso (no incluido); con lámina de betún modificado con elastómero SBS, LBM(SBS)-48-FP, POLITABER PARKING 48 "CHOVA", con armadura de fieltro de poliéster no tejido, acabado interior plástico y exterior fieltro de poliéster antipunzonante y coeficiente de difusión frente al gas radón 4,8x10-12 m²/s y espesor &gt; 2 mm, colocada flotante sobre el hormigón y sellada en sus solapes; capa de protección de mortero (no incluida) lista para verter el hormigón de la placa de cimentación. Incluso p/p de limpieza y preparación de la superficie, mermas, solapes y refuerzos de las láminas asfálticas, imprimación en puntos singulares, etc.  Productos con Marcado CE y ejecución según DB HS6 del CTE. Medida la superficie realmente ejecutada en proyección horizontal desde las caras interiores del muro de sótano.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</si>
</sst>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8" x14ac:knownFonts="1">
    <font>
      <sz val="12"/>
      <color rgb="FF000000"/>
      <name val="Verdana"/>
      <family val="2"/>
    </font>
    <font>
      <b/>
      <sz val="9.9499999999999993"/>
      <color rgb="FF00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  <font>
      <b/>
      <sz val="8"/>
      <color rgb="FF00000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.949999999999999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8"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0" fillId="2" borderId="0" xfId="0" applyFont="1" applyFill="1" applyAlignment="1">
      <alignment horizontal="left" vertical="center"/>
    </xf>
    <xf numFmtId="0" fontId="1" fillId="2" borderId="0" xfId="0" applyFont="1" applyFill="1" applyAlignment="1">
      <alignment vertical="top" wrapText="1"/>
    </xf>
    <xf numFmtId="0" fontId="1" fillId="2" borderId="0" xfId="0" applyFont="1" applyFill="1" applyAlignment="1">
      <alignment horizontal="right" vertical="top" wrapText="1"/>
    </xf>
    <xf numFmtId="0" fontId="3" fillId="2" borderId="1" xfId="0" applyFont="1" applyFill="1" applyBorder="1" applyAlignment="1">
      <alignment horizontal="left" vertical="top" wrapText="1"/>
    </xf>
    <xf numFmtId="0" fontId="0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/>
    </xf>
    <xf numFmtId="0" fontId="0" fillId="3" borderId="0" xfId="0" applyFont="1" applyFill="1" applyAlignment="1">
      <alignment horizontal="left" vertical="center"/>
    </xf>
    <xf numFmtId="0" fontId="4" fillId="3" borderId="0" xfId="0" applyFont="1" applyFill="1" applyAlignment="1">
      <alignment horizontal="left" vertical="top" wrapText="1"/>
    </xf>
    <xf numFmtId="164" fontId="5" fillId="0" borderId="0" xfId="0" applyNumberFormat="1" applyFont="1" applyAlignment="1">
      <alignment horizontal="right" vertical="top" wrapText="1"/>
    </xf>
    <xf numFmtId="4" fontId="5" fillId="0" borderId="0" xfId="0" applyNumberFormat="1" applyFont="1" applyAlignment="1">
      <alignment horizontal="right" vertical="top" wrapText="1"/>
    </xf>
    <xf numFmtId="2" fontId="4" fillId="3" borderId="0" xfId="0" applyNumberFormat="1" applyFont="1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7" fillId="2" borderId="0" xfId="0" applyFont="1" applyFill="1" applyAlignment="1">
      <alignment vertical="top" wrapText="1"/>
    </xf>
    <xf numFmtId="0" fontId="2" fillId="0" borderId="0" xfId="0" applyFont="1" applyAlignment="1">
      <alignment horizontal="justify" vertical="top" wrapText="1"/>
    </xf>
    <xf numFmtId="0" fontId="5" fillId="0" borderId="2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"/>
  <sheetViews>
    <sheetView tabSelected="1" workbookViewId="0">
      <selection activeCell="J19" sqref="J19"/>
    </sheetView>
  </sheetViews>
  <sheetFormatPr baseColWidth="10" defaultRowHeight="15" x14ac:dyDescent="0.2"/>
  <cols>
    <col min="1" max="1" width="7.3984375" customWidth="1"/>
    <col min="2" max="2" width="6.8984375" bestFit="1" customWidth="1"/>
    <col min="3" max="3" width="3.09765625" customWidth="1"/>
    <col min="4" max="4" width="17.69921875" customWidth="1"/>
    <col min="5" max="5" width="10.296875" customWidth="1"/>
    <col min="6" max="6" width="6.5" bestFit="1" customWidth="1"/>
    <col min="7" max="7" width="9.5" customWidth="1"/>
    <col min="8" max="8" width="5.69921875" customWidth="1"/>
    <col min="9" max="9" width="4.8984375" customWidth="1"/>
    <col min="10" max="10" width="6.19921875" customWidth="1"/>
    <col min="11" max="11" width="8.19921875" customWidth="1"/>
    <col min="12" max="12" width="8.09765625" customWidth="1"/>
    <col min="13" max="13" width="8.19921875" customWidth="1"/>
  </cols>
  <sheetData>
    <row r="1" spans="1:13" ht="17.850000000000001" customHeight="1" x14ac:dyDescent="0.2">
      <c r="A1" s="2"/>
      <c r="B1" s="2"/>
      <c r="C1" s="3"/>
      <c r="D1" s="3"/>
      <c r="E1" s="3"/>
      <c r="F1" s="4" t="s">
        <v>21</v>
      </c>
      <c r="G1" s="15" t="s">
        <v>28</v>
      </c>
      <c r="H1" s="3"/>
      <c r="I1" s="3"/>
      <c r="J1" s="3"/>
      <c r="K1" s="3"/>
      <c r="L1" s="3"/>
      <c r="M1" s="3"/>
    </row>
    <row r="2" spans="1:13" ht="16.7" customHeight="1" x14ac:dyDescent="0.2">
      <c r="A2" s="5" t="s">
        <v>0</v>
      </c>
      <c r="B2" s="5" t="s">
        <v>1</v>
      </c>
      <c r="C2" s="5" t="s">
        <v>2</v>
      </c>
      <c r="D2" s="5" t="s">
        <v>3</v>
      </c>
      <c r="E2" s="6"/>
      <c r="F2" s="6"/>
      <c r="G2" s="6"/>
      <c r="H2" s="6"/>
      <c r="I2" s="6"/>
      <c r="J2" s="6"/>
      <c r="K2" s="7" t="s">
        <v>4</v>
      </c>
      <c r="L2" s="7" t="s">
        <v>5</v>
      </c>
      <c r="M2" s="7" t="s">
        <v>6</v>
      </c>
    </row>
    <row r="3" spans="1:13" ht="76.5" customHeight="1" x14ac:dyDescent="0.2">
      <c r="A3" s="13" t="s">
        <v>28</v>
      </c>
      <c r="B3" s="14" t="s">
        <v>8</v>
      </c>
      <c r="C3" s="14" t="s">
        <v>9</v>
      </c>
      <c r="D3" s="17" t="s">
        <v>29</v>
      </c>
      <c r="E3" s="17"/>
      <c r="F3" s="17"/>
      <c r="G3" s="17"/>
      <c r="H3" s="17"/>
      <c r="I3" s="17"/>
      <c r="J3" s="17"/>
      <c r="K3" s="17"/>
      <c r="L3" s="17"/>
      <c r="M3" s="17"/>
    </row>
    <row r="4" spans="1:13" ht="39.75" customHeight="1" x14ac:dyDescent="0.2">
      <c r="A4" s="1">
        <v>37444</v>
      </c>
      <c r="B4" s="1" t="s">
        <v>10</v>
      </c>
      <c r="C4" s="1" t="s">
        <v>11</v>
      </c>
      <c r="D4" s="16" t="s">
        <v>25</v>
      </c>
      <c r="E4" s="16"/>
      <c r="F4" s="16"/>
      <c r="G4" s="16"/>
      <c r="H4" s="16"/>
      <c r="I4" s="16"/>
      <c r="J4" s="16"/>
      <c r="K4" s="10">
        <v>1.1000000000000001</v>
      </c>
      <c r="L4" s="10">
        <v>7.95</v>
      </c>
      <c r="M4" s="11">
        <f t="shared" ref="M4:M6" si="0">ROUND(K4*L4,2)</f>
        <v>8.75</v>
      </c>
    </row>
    <row r="5" spans="1:13" ht="24.4" customHeight="1" x14ac:dyDescent="0.2">
      <c r="A5" s="1" t="s">
        <v>23</v>
      </c>
      <c r="B5" s="1" t="s">
        <v>12</v>
      </c>
      <c r="C5" s="1" t="s">
        <v>13</v>
      </c>
      <c r="D5" s="16" t="s">
        <v>26</v>
      </c>
      <c r="E5" s="16"/>
      <c r="F5" s="16"/>
      <c r="G5" s="16"/>
      <c r="H5" s="16"/>
      <c r="I5" s="16"/>
      <c r="J5" s="16"/>
      <c r="K5" s="10">
        <v>0.15</v>
      </c>
      <c r="L5" s="10">
        <v>19.93</v>
      </c>
      <c r="M5" s="11">
        <f t="shared" si="0"/>
        <v>2.99</v>
      </c>
    </row>
    <row r="6" spans="1:13" ht="24.4" customHeight="1" x14ac:dyDescent="0.2">
      <c r="A6" s="1" t="s">
        <v>24</v>
      </c>
      <c r="B6" s="1" t="s">
        <v>14</v>
      </c>
      <c r="C6" s="1" t="s">
        <v>15</v>
      </c>
      <c r="D6" s="16" t="s">
        <v>27</v>
      </c>
      <c r="E6" s="16"/>
      <c r="F6" s="16"/>
      <c r="G6" s="16"/>
      <c r="H6" s="16"/>
      <c r="I6" s="16"/>
      <c r="J6" s="16"/>
      <c r="K6" s="10">
        <v>0.15</v>
      </c>
      <c r="L6" s="10">
        <v>18.920000000000002</v>
      </c>
      <c r="M6" s="11">
        <f t="shared" si="0"/>
        <v>2.84</v>
      </c>
    </row>
    <row r="7" spans="1:13" ht="15.2" customHeight="1" x14ac:dyDescent="0.2">
      <c r="A7" s="1" t="s">
        <v>16</v>
      </c>
      <c r="B7" s="1" t="s">
        <v>22</v>
      </c>
      <c r="C7" s="1" t="s">
        <v>17</v>
      </c>
      <c r="D7" s="16" t="s">
        <v>18</v>
      </c>
      <c r="E7" s="16"/>
      <c r="F7" s="16"/>
      <c r="G7" s="16"/>
      <c r="H7" s="16"/>
      <c r="I7" s="16"/>
      <c r="J7" s="16"/>
      <c r="K7" s="10">
        <v>2</v>
      </c>
      <c r="L7" s="10">
        <f>SUM(M4:M6)</f>
        <v>14.58</v>
      </c>
      <c r="M7" s="11">
        <f>ROUND((K7*L7)/100,2)</f>
        <v>0.28999999999999998</v>
      </c>
    </row>
    <row r="8" spans="1:13" x14ac:dyDescent="0.2">
      <c r="A8" s="1" t="s">
        <v>7</v>
      </c>
      <c r="B8" s="1" t="s">
        <v>22</v>
      </c>
      <c r="C8" s="1" t="s">
        <v>7</v>
      </c>
      <c r="D8" s="16" t="s">
        <v>19</v>
      </c>
      <c r="E8" s="16"/>
      <c r="F8" s="16"/>
      <c r="G8" s="16"/>
      <c r="H8" s="16"/>
      <c r="I8" s="16"/>
      <c r="J8" s="16"/>
      <c r="K8" s="10">
        <v>5</v>
      </c>
      <c r="L8" s="10">
        <f>SUM(M4:M7)</f>
        <v>14.87</v>
      </c>
      <c r="M8" s="11">
        <f>ROUND((K8*L8)/100,2)</f>
        <v>0.74</v>
      </c>
    </row>
    <row r="9" spans="1:13" x14ac:dyDescent="0.2">
      <c r="A9" s="1" t="s">
        <v>7</v>
      </c>
      <c r="B9" s="1" t="s">
        <v>22</v>
      </c>
      <c r="C9" s="1" t="s">
        <v>7</v>
      </c>
      <c r="D9" s="16" t="s">
        <v>20</v>
      </c>
      <c r="E9" s="16"/>
      <c r="F9" s="16"/>
      <c r="G9" s="16"/>
      <c r="H9" s="16"/>
      <c r="I9" s="16"/>
      <c r="J9" s="16"/>
      <c r="K9" s="10">
        <v>3</v>
      </c>
      <c r="L9" s="10">
        <f>SUM(M4:M8)</f>
        <v>15.61</v>
      </c>
      <c r="M9" s="11">
        <f>(K9/100)*L9</f>
        <v>0.46829999999999994</v>
      </c>
    </row>
    <row r="10" spans="1:13" x14ac:dyDescent="0.2">
      <c r="D10" s="9" t="s">
        <v>28</v>
      </c>
      <c r="E10" s="8"/>
      <c r="F10" s="8"/>
      <c r="G10" s="8"/>
      <c r="H10" s="8"/>
      <c r="I10" s="8"/>
      <c r="J10" s="8"/>
      <c r="K10" s="8"/>
      <c r="L10" s="8"/>
      <c r="M10" s="12">
        <f>SUM(M4:M9)</f>
        <v>16.078299999999999</v>
      </c>
    </row>
  </sheetData>
  <mergeCells count="7">
    <mergeCell ref="D3:M3"/>
    <mergeCell ref="D9:J9"/>
    <mergeCell ref="D4:J4"/>
    <mergeCell ref="D7:J7"/>
    <mergeCell ref="D5:J5"/>
    <mergeCell ref="D6:J6"/>
    <mergeCell ref="D8:J8"/>
  </mergeCells>
  <pageMargins left="0.62007900000000005" right="0.472441" top="0.472441" bottom="0.472441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Eloy Perez</dc:creator>
  <cp:lastModifiedBy>Neus Sifres Pelegero</cp:lastModifiedBy>
  <dcterms:created xsi:type="dcterms:W3CDTF">2020-11-02T14:29:46Z</dcterms:created>
  <dcterms:modified xsi:type="dcterms:W3CDTF">2022-09-12T07:38:26Z</dcterms:modified>
</cp:coreProperties>
</file>